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1315 Mokřiny - Aš\"/>
    </mc:Choice>
  </mc:AlternateContent>
  <xr:revisionPtr revIDLastSave="0" documentId="8_{782B6586-3F87-4366-94D7-48255E5AE20A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5" l="1"/>
  <c r="G30" i="15"/>
  <c r="G31" i="15"/>
  <c r="G32" i="15"/>
  <c r="G33" i="15"/>
  <c r="G28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12" i="15"/>
  <c r="G8" i="15"/>
  <c r="G9" i="15"/>
  <c r="G34" i="15" l="1"/>
  <c r="G25" i="15"/>
  <c r="G37" i="15" l="1"/>
  <c r="G44" i="15" s="1"/>
</calcChain>
</file>

<file path=xl/sharedStrings.xml><?xml version="1.0" encoding="utf-8"?>
<sst xmlns="http://schemas.openxmlformats.org/spreadsheetml/2006/main" count="74" uniqueCount="57">
  <si>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</si>
  <si>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</si>
  <si>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</si>
  <si>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</si>
  <si>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</si>
  <si>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</si>
  <si>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</si>
  <si>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</si>
  <si>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</si>
  <si>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</si>
  <si>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</si>
  <si>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</si>
  <si>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</si>
  <si>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</si>
  <si>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</si>
  <si>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</si>
  <si>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</si>
  <si>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</si>
  <si>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</si>
  <si>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</si>
  <si>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</si>
  <si>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</si>
  <si>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</si>
  <si>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</si>
  <si>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</si>
  <si>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</si>
  <si>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</si>
  <si>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</si>
  <si>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</si>
  <si>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</si>
  <si>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Utěsnění spár za tepla</t>
  </si>
  <si>
    <t>Celkem s DPH 21%</t>
  </si>
  <si>
    <t>Přesun hmot pro pozemní komunikace s novým krytem živičným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</si>
  <si>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</si>
  <si>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</si>
  <si>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</si>
  <si>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</si>
  <si>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Podkllad z kameniva drceného 32-63 tl. 200mm</t>
  </si>
  <si>
    <t>Podklad ze štěrkodrti 0-32 tl. 150 mm</t>
  </si>
  <si>
    <t>Odstranění podkladních vrstev komunikace v tl. do 400 mm včetně naložení, odvozu a skládkovného</t>
  </si>
  <si>
    <t>t</t>
  </si>
  <si>
    <t>Podklad z obalovaného kameniva ACP 22S v tl. 50 mm ( odhad - skutečnost bude upřesněna po odfrézování )</t>
  </si>
  <si>
    <t xml:space="preserve">Vodorovné dopravní značení s předznačením - vodící čára šířky 125 mm </t>
  </si>
  <si>
    <t>Provedení vyrovnávek ACL 16+ (50% opravovaného úseku)</t>
  </si>
  <si>
    <t>Výšková úprava uličního vstupu zvýšením mříže ul. vpusti</t>
  </si>
  <si>
    <t>ks</t>
  </si>
  <si>
    <t xml:space="preserve">Výšková úprava uličního vstupu zvýšením poklopu </t>
  </si>
  <si>
    <t>Vozovkové výztužné vrstvy z geomřížoviny (odhad - skutečnost bude upřesněna po odfrézování)</t>
  </si>
  <si>
    <t>m2</t>
  </si>
  <si>
    <t>Odstranění živičného podkladu frézováním do tl. 40 mm bez překážek v trase s naložením, vč. zametení podkladu</t>
  </si>
  <si>
    <t>Asfaltový beton vrstva obrusná ACO 11+ (nemodifikovaný) tl. 40 mm</t>
  </si>
  <si>
    <t>Vodorovné dopravní značení s předznačením -1 x přechod pro chodce</t>
  </si>
  <si>
    <t>Výšková úprava uličního vstupu zvýšením krycího hrnce, šoupěte nebo hydrantu</t>
  </si>
  <si>
    <t>Postřik živičný infiltrační ze silniční emulze v množství do 1,0 kg/m2</t>
  </si>
  <si>
    <t>Řezání stávajícího živičného krytu hl. do 40 mm (napojení nového a starého krytu)</t>
  </si>
  <si>
    <t>III/21315 Mokřiny - Aš 11,276 - 12,754 (šířka vozovky 5,5 m, délka 8129 m2)</t>
  </si>
  <si>
    <t>Zpevnění krajnic a dosyp sjezdů asfaltovým vhodným materiálem dle potřeby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</si>
</sst>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rgb="FF00B0F0"/>
      <name val="Arial"/>
      <family val="2"/>
      <charset val="238"/>
    </font>
    <font>
      <sz val="8"/>
      <color theme="9" tint="-0.24997711111789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7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5" fillId="0" borderId="7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right" vertical="center" indent="1"/>
      <protection locked="0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left" vertical="center" wrapText="1" indent="1"/>
      <protection locked="0"/>
    </xf>
    <xf numFmtId="0" fontId="11" fillId="0" borderId="7" xfId="0" applyFont="1" applyBorder="1" applyAlignment="1" applyProtection="1">
      <alignment horizontal="left" vertical="center" wrapText="1" inden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indent="1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right" vertical="center" indent="1"/>
    </xf>
    <xf numFmtId="4" fontId="1" fillId="0" borderId="16" xfId="0" applyNumberFormat="1" applyFont="1" applyBorder="1" applyAlignment="1">
      <alignment horizontal="right" vertical="center" indent="1"/>
    </xf>
    <xf numFmtId="4" fontId="1" fillId="0" borderId="15" xfId="0" applyNumberFormat="1" applyFont="1" applyBorder="1" applyAlignment="1" applyProtection="1">
      <alignment horizontal="right" vertical="center" inden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0" fontId="10" fillId="0" borderId="7" xfId="0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22">
    <dxf>
      <font>
        <color theme="1" tint="4.9989318521683403E-2"/>
      </font>
    </dxf>
    <dxf>
      <font>
        <color theme="1" tint="4.9989318521683403E-2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showGridLines="0" tabSelected="1" zoomScaleNormal="100" workbookViewId="0">
      <selection activeCell="K8" sqref="K8"/>
    </sheetView>
  </sheetViews>
  <sheetFormatPr defaultRowHeight="12.75" x14ac:dyDescent="0.2"/>
  <cols>
    <col min="3" max="3" width="87.28515625" customWidth="1"/>
    <col min="5" max="6" width="9.5703125" bestFit="1" customWidth="1"/>
    <col min="7" max="7" width="16.42578125" customWidth="1"/>
  </cols>
  <sheetData>
    <row r="2" spans="1:8" x14ac:dyDescent="0.2">
      <c r="A2" s="40" t="s">
        <v>33</v>
      </c>
      <c r="C2" s="37" t="s">
        <v>55</v>
      </c>
    </row>
    <row r="3" spans="1:8" ht="6" customHeight="1" thickBot="1" x14ac:dyDescent="0.25"/>
    <row r="4" spans="1:8" x14ac:dyDescent="0.2">
      <c r="A4" s="1" t="s">
        <v>0</v>
      </c>
      <c r="B4" s="2" t="s">
        <v>1</v>
      </c>
      <c r="C4" s="19" t="s">
        <v>2</v>
      </c>
      <c r="D4" s="19" t="s">
        <v>3</v>
      </c>
      <c r="E4" s="19" t="s">
        <v>4</v>
      </c>
      <c r="F4" s="55" t="s">
        <v>5</v>
      </c>
      <c r="G4" s="56"/>
    </row>
    <row r="5" spans="1:8" x14ac:dyDescent="0.2">
      <c r="A5" s="3" t="s">
        <v>6</v>
      </c>
      <c r="B5" s="4" t="s">
        <v>7</v>
      </c>
      <c r="C5" s="5"/>
      <c r="D5" s="5"/>
      <c r="E5" s="5" t="s">
        <v>8</v>
      </c>
      <c r="F5" s="5" t="s">
        <v>9</v>
      </c>
      <c r="G5" s="6" t="s">
        <v>10</v>
      </c>
    </row>
    <row r="6" spans="1:8" ht="13.5" thickBot="1" x14ac:dyDescent="0.25">
      <c r="A6" s="33" t="s">
        <v>23</v>
      </c>
      <c r="B6" s="34" t="s">
        <v>24</v>
      </c>
      <c r="C6" s="35" t="s">
        <v>25</v>
      </c>
      <c r="D6" s="35" t="s">
        <v>26</v>
      </c>
      <c r="E6" s="35" t="s">
        <v>27</v>
      </c>
      <c r="F6" s="35" t="s">
        <v>28</v>
      </c>
      <c r="G6" s="36" t="s">
        <v>29</v>
      </c>
    </row>
    <row r="7" spans="1:8" ht="13.5" thickTop="1" x14ac:dyDescent="0.2">
      <c r="A7" s="15"/>
      <c r="B7" s="16"/>
      <c r="C7" s="22" t="s">
        <v>21</v>
      </c>
      <c r="D7" s="18"/>
      <c r="E7" s="32"/>
      <c r="F7" s="9"/>
      <c r="G7" s="17"/>
    </row>
    <row r="8" spans="1:8" x14ac:dyDescent="0.2">
      <c r="A8" s="15">
        <v>1</v>
      </c>
      <c r="B8" s="16"/>
      <c r="C8" s="28" t="s">
        <v>34</v>
      </c>
      <c r="D8" s="18" t="s">
        <v>20</v>
      </c>
      <c r="E8" s="32">
        <v>1</v>
      </c>
      <c r="F8" s="41"/>
      <c r="G8" s="10">
        <f>F8*E8</f>
        <v>0</v>
      </c>
    </row>
    <row r="9" spans="1:8" x14ac:dyDescent="0.2">
      <c r="A9" s="15"/>
      <c r="B9" s="16"/>
      <c r="C9" s="22" t="s">
        <v>21</v>
      </c>
      <c r="D9" s="18"/>
      <c r="E9" s="32"/>
      <c r="F9" s="9"/>
      <c r="G9" s="17">
        <f>SUM(G8)</f>
        <v>0</v>
      </c>
    </row>
    <row r="10" spans="1:8" x14ac:dyDescent="0.2">
      <c r="A10" s="15"/>
      <c r="B10" s="16"/>
      <c r="C10" s="28"/>
      <c r="D10" s="18"/>
      <c r="E10" s="32"/>
      <c r="F10" s="9"/>
      <c r="G10" s="10"/>
    </row>
    <row r="11" spans="1:8" x14ac:dyDescent="0.2">
      <c r="A11" s="15"/>
      <c r="B11" s="16"/>
      <c r="C11" s="22" t="s">
        <v>18</v>
      </c>
      <c r="D11" s="18"/>
      <c r="E11" s="32"/>
      <c r="F11" s="9"/>
      <c r="G11" s="10"/>
    </row>
    <row r="12" spans="1:8" x14ac:dyDescent="0.2">
      <c r="A12" s="15">
        <v>2</v>
      </c>
      <c r="B12" s="16"/>
      <c r="C12" s="28" t="s">
        <v>49</v>
      </c>
      <c r="D12" s="18" t="s">
        <v>22</v>
      </c>
      <c r="E12" s="32">
        <v>8129</v>
      </c>
      <c r="F12" s="9"/>
      <c r="G12" s="10">
        <f>F12*E12</f>
        <v>0</v>
      </c>
    </row>
    <row r="13" spans="1:8" x14ac:dyDescent="0.2">
      <c r="A13" s="15">
        <v>3</v>
      </c>
      <c r="B13" s="16"/>
      <c r="C13" s="28" t="s">
        <v>54</v>
      </c>
      <c r="D13" s="18" t="s">
        <v>19</v>
      </c>
      <c r="E13" s="32">
        <v>200</v>
      </c>
      <c r="F13" s="9"/>
      <c r="G13" s="10">
        <f t="shared" ref="G13:G24" si="0">F13*E13</f>
        <v>0</v>
      </c>
    </row>
    <row r="14" spans="1:8" x14ac:dyDescent="0.2">
      <c r="A14" s="15">
        <v>4</v>
      </c>
      <c r="B14" s="16"/>
      <c r="C14" s="28" t="s">
        <v>35</v>
      </c>
      <c r="D14" s="18" t="s">
        <v>22</v>
      </c>
      <c r="E14" s="32">
        <v>12195</v>
      </c>
      <c r="F14" s="9"/>
      <c r="G14" s="10">
        <f t="shared" si="0"/>
        <v>0</v>
      </c>
      <c r="H14" s="40"/>
    </row>
    <row r="15" spans="1:8" x14ac:dyDescent="0.2">
      <c r="A15" s="15">
        <v>5</v>
      </c>
      <c r="B15" s="16"/>
      <c r="C15" s="28" t="s">
        <v>50</v>
      </c>
      <c r="D15" s="18" t="s">
        <v>22</v>
      </c>
      <c r="E15" s="32">
        <v>8129</v>
      </c>
      <c r="F15" s="9"/>
      <c r="G15" s="10">
        <f t="shared" si="0"/>
        <v>0</v>
      </c>
    </row>
    <row r="16" spans="1:8" x14ac:dyDescent="0.2">
      <c r="A16" s="15">
        <v>6</v>
      </c>
      <c r="B16" s="16"/>
      <c r="C16" s="28" t="s">
        <v>53</v>
      </c>
      <c r="D16" s="18" t="s">
        <v>22</v>
      </c>
      <c r="E16" s="53">
        <v>250</v>
      </c>
      <c r="F16" s="32"/>
      <c r="G16" s="10">
        <f t="shared" si="0"/>
        <v>0</v>
      </c>
    </row>
    <row r="17" spans="1:8" x14ac:dyDescent="0.2">
      <c r="A17" s="15">
        <v>7</v>
      </c>
      <c r="B17" s="16"/>
      <c r="C17" s="28" t="s">
        <v>30</v>
      </c>
      <c r="D17" s="45" t="s">
        <v>19</v>
      </c>
      <c r="E17" s="32">
        <v>200</v>
      </c>
      <c r="F17" s="9"/>
      <c r="G17" s="10">
        <f t="shared" si="0"/>
        <v>0</v>
      </c>
    </row>
    <row r="18" spans="1:8" x14ac:dyDescent="0.2">
      <c r="A18" s="15">
        <v>8</v>
      </c>
      <c r="B18" s="16"/>
      <c r="C18" s="44" t="s">
        <v>56</v>
      </c>
      <c r="D18" s="42" t="s">
        <v>22</v>
      </c>
      <c r="E18" s="39">
        <v>900</v>
      </c>
      <c r="F18" s="32"/>
      <c r="G18" s="10">
        <f t="shared" si="0"/>
        <v>0</v>
      </c>
    </row>
    <row r="19" spans="1:8" x14ac:dyDescent="0.2">
      <c r="A19" s="15">
        <v>9</v>
      </c>
      <c r="B19" s="16"/>
      <c r="C19" s="54" t="s">
        <v>39</v>
      </c>
      <c r="D19" s="38" t="s">
        <v>22</v>
      </c>
      <c r="E19" s="39">
        <v>250</v>
      </c>
      <c r="F19" s="9"/>
      <c r="G19" s="10">
        <f t="shared" si="0"/>
        <v>0</v>
      </c>
    </row>
    <row r="20" spans="1:8" x14ac:dyDescent="0.2">
      <c r="A20" s="15">
        <v>10</v>
      </c>
      <c r="B20" s="16"/>
      <c r="C20" s="54" t="s">
        <v>37</v>
      </c>
      <c r="D20" s="38" t="s">
        <v>22</v>
      </c>
      <c r="E20" s="39">
        <v>250</v>
      </c>
      <c r="F20" s="9"/>
      <c r="G20" s="10">
        <f t="shared" si="0"/>
        <v>0</v>
      </c>
    </row>
    <row r="21" spans="1:8" x14ac:dyDescent="0.2">
      <c r="A21" s="15">
        <v>11</v>
      </c>
      <c r="B21" s="16"/>
      <c r="C21" s="54" t="s">
        <v>38</v>
      </c>
      <c r="D21" s="38" t="s">
        <v>22</v>
      </c>
      <c r="E21" s="39">
        <v>250</v>
      </c>
      <c r="F21" s="9"/>
      <c r="G21" s="10">
        <f t="shared" si="0"/>
        <v>0</v>
      </c>
    </row>
    <row r="22" spans="1:8" x14ac:dyDescent="0.2">
      <c r="A22" s="15">
        <v>12</v>
      </c>
      <c r="B22" s="16"/>
      <c r="C22" s="54" t="s">
        <v>41</v>
      </c>
      <c r="D22" s="38" t="s">
        <v>22</v>
      </c>
      <c r="E22" s="39">
        <v>250</v>
      </c>
      <c r="F22" s="9"/>
      <c r="G22" s="10">
        <f t="shared" si="0"/>
        <v>0</v>
      </c>
    </row>
    <row r="23" spans="1:8" x14ac:dyDescent="0.2">
      <c r="A23" s="15">
        <v>13</v>
      </c>
      <c r="B23" s="16"/>
      <c r="C23" s="54" t="s">
        <v>47</v>
      </c>
      <c r="D23" s="38" t="s">
        <v>48</v>
      </c>
      <c r="E23" s="39">
        <v>250</v>
      </c>
      <c r="F23" s="9"/>
      <c r="G23" s="10">
        <f t="shared" si="0"/>
        <v>0</v>
      </c>
    </row>
    <row r="24" spans="1:8" x14ac:dyDescent="0.2">
      <c r="A24" s="15">
        <v>14</v>
      </c>
      <c r="B24" s="16"/>
      <c r="C24" s="43" t="s">
        <v>43</v>
      </c>
      <c r="D24" s="42" t="s">
        <v>40</v>
      </c>
      <c r="E24" s="39">
        <v>410</v>
      </c>
      <c r="F24" s="32"/>
      <c r="G24" s="10">
        <f t="shared" si="0"/>
        <v>0</v>
      </c>
      <c r="H24" s="40"/>
    </row>
    <row r="25" spans="1:8" x14ac:dyDescent="0.2">
      <c r="A25" s="15"/>
      <c r="B25" s="16"/>
      <c r="C25" s="22" t="s">
        <v>18</v>
      </c>
      <c r="D25" s="18"/>
      <c r="E25" s="32"/>
      <c r="F25" s="9"/>
      <c r="G25" s="17">
        <f>SUM(G12:G24)</f>
        <v>0</v>
      </c>
      <c r="H25" s="40"/>
    </row>
    <row r="26" spans="1:8" x14ac:dyDescent="0.2">
      <c r="A26" s="15"/>
      <c r="B26" s="16"/>
      <c r="C26" s="28"/>
      <c r="D26" s="18"/>
      <c r="E26" s="32"/>
      <c r="F26" s="9"/>
      <c r="G26" s="10"/>
    </row>
    <row r="27" spans="1:8" x14ac:dyDescent="0.2">
      <c r="A27" s="15"/>
      <c r="B27" s="16"/>
      <c r="C27" s="22" t="s">
        <v>36</v>
      </c>
      <c r="D27" s="45"/>
      <c r="E27" s="32"/>
      <c r="F27" s="9"/>
      <c r="G27" s="10"/>
    </row>
    <row r="28" spans="1:8" x14ac:dyDescent="0.2">
      <c r="A28" s="15">
        <v>15</v>
      </c>
      <c r="B28" s="16"/>
      <c r="C28" s="46" t="s">
        <v>46</v>
      </c>
      <c r="D28" s="47" t="s">
        <v>45</v>
      </c>
      <c r="E28" s="48">
        <v>25</v>
      </c>
      <c r="F28" s="32"/>
      <c r="G28" s="49">
        <f>F28*E28</f>
        <v>0</v>
      </c>
    </row>
    <row r="29" spans="1:8" x14ac:dyDescent="0.2">
      <c r="A29" s="15">
        <v>16</v>
      </c>
      <c r="B29" s="16"/>
      <c r="C29" s="46" t="s">
        <v>44</v>
      </c>
      <c r="D29" s="47" t="s">
        <v>45</v>
      </c>
      <c r="E29" s="48">
        <v>11</v>
      </c>
      <c r="F29" s="50"/>
      <c r="G29" s="49">
        <f t="shared" ref="G29:G33" si="1">F29*E29</f>
        <v>0</v>
      </c>
    </row>
    <row r="30" spans="1:8" x14ac:dyDescent="0.2">
      <c r="A30" s="15">
        <v>17</v>
      </c>
      <c r="B30" s="16"/>
      <c r="C30" s="52" t="s">
        <v>52</v>
      </c>
      <c r="D30" s="47" t="s">
        <v>45</v>
      </c>
      <c r="E30" s="48">
        <v>13</v>
      </c>
      <c r="F30" s="50"/>
      <c r="G30" s="49">
        <f t="shared" si="1"/>
        <v>0</v>
      </c>
    </row>
    <row r="31" spans="1:8" x14ac:dyDescent="0.2">
      <c r="A31" s="15">
        <v>18</v>
      </c>
      <c r="B31" s="16"/>
      <c r="C31" s="46" t="s">
        <v>42</v>
      </c>
      <c r="D31" s="51" t="s">
        <v>19</v>
      </c>
      <c r="E31" s="50">
        <v>2956</v>
      </c>
      <c r="F31" s="50"/>
      <c r="G31" s="49">
        <f t="shared" si="1"/>
        <v>0</v>
      </c>
    </row>
    <row r="32" spans="1:8" x14ac:dyDescent="0.2">
      <c r="A32" s="15">
        <v>19</v>
      </c>
      <c r="B32" s="16"/>
      <c r="C32" s="46" t="s">
        <v>51</v>
      </c>
      <c r="D32" s="18" t="s">
        <v>45</v>
      </c>
      <c r="E32" s="50">
        <v>1</v>
      </c>
      <c r="F32" s="50"/>
      <c r="G32" s="49">
        <f t="shared" si="1"/>
        <v>0</v>
      </c>
    </row>
    <row r="33" spans="1:7" x14ac:dyDescent="0.2">
      <c r="A33" s="15">
        <v>20</v>
      </c>
      <c r="B33" s="16"/>
      <c r="C33" s="28" t="s">
        <v>32</v>
      </c>
      <c r="D33" s="45" t="s">
        <v>20</v>
      </c>
      <c r="E33" s="32">
        <v>1</v>
      </c>
      <c r="F33" s="9"/>
      <c r="G33" s="49">
        <f t="shared" si="1"/>
        <v>0</v>
      </c>
    </row>
    <row r="34" spans="1:7" x14ac:dyDescent="0.2">
      <c r="A34" s="7"/>
      <c r="B34" s="8"/>
      <c r="C34" s="22" t="s">
        <v>36</v>
      </c>
      <c r="D34" s="45"/>
      <c r="E34" s="32"/>
      <c r="F34" s="9"/>
      <c r="G34" s="17">
        <f>SUM(G28:G33)</f>
        <v>0</v>
      </c>
    </row>
    <row r="35" spans="1:7" x14ac:dyDescent="0.2">
      <c r="A35" s="7"/>
      <c r="B35" s="8"/>
      <c r="C35" s="28"/>
      <c r="D35" s="18"/>
      <c r="E35" s="32"/>
      <c r="F35" s="9"/>
      <c r="G35" s="10"/>
    </row>
    <row r="36" spans="1:7" x14ac:dyDescent="0.2">
      <c r="A36" s="7"/>
      <c r="B36" s="8"/>
      <c r="C36" s="28"/>
      <c r="D36" s="18"/>
      <c r="E36" s="32"/>
      <c r="F36" s="9"/>
      <c r="G36" s="10"/>
    </row>
    <row r="37" spans="1:7" x14ac:dyDescent="0.2">
      <c r="A37" s="7"/>
      <c r="B37" s="8"/>
      <c r="C37" s="20" t="s">
        <v>11</v>
      </c>
      <c r="D37" s="23"/>
      <c r="E37" s="30"/>
      <c r="F37" s="9"/>
      <c r="G37" s="11">
        <f>G9+G25+G34</f>
        <v>0</v>
      </c>
    </row>
    <row r="38" spans="1:7" x14ac:dyDescent="0.2">
      <c r="A38" s="26" t="s">
        <v>12</v>
      </c>
      <c r="B38" s="27"/>
      <c r="C38" s="28"/>
      <c r="D38" s="23"/>
      <c r="E38" s="30"/>
      <c r="F38" s="9"/>
      <c r="G38" s="10"/>
    </row>
    <row r="39" spans="1:7" x14ac:dyDescent="0.2">
      <c r="A39" s="29"/>
      <c r="B39" s="27"/>
      <c r="C39" s="22" t="s">
        <v>13</v>
      </c>
      <c r="D39" s="23"/>
      <c r="E39" s="30"/>
      <c r="F39" s="9"/>
      <c r="G39" s="10"/>
    </row>
    <row r="40" spans="1:7" x14ac:dyDescent="0.2">
      <c r="A40" s="29"/>
      <c r="B40" s="27"/>
      <c r="C40" s="22" t="s">
        <v>14</v>
      </c>
      <c r="D40" s="23"/>
      <c r="E40" s="30"/>
      <c r="F40" s="9"/>
      <c r="G40" s="17"/>
    </row>
    <row r="41" spans="1:7" x14ac:dyDescent="0.2">
      <c r="A41" s="29"/>
      <c r="B41" s="27"/>
      <c r="C41" s="22" t="s">
        <v>15</v>
      </c>
      <c r="D41" s="23"/>
      <c r="E41" s="30"/>
      <c r="F41" s="9"/>
      <c r="G41" s="10"/>
    </row>
    <row r="42" spans="1:7" x14ac:dyDescent="0.2">
      <c r="A42" s="29"/>
      <c r="B42" s="27"/>
      <c r="C42" s="22" t="s">
        <v>16</v>
      </c>
      <c r="D42" s="23"/>
      <c r="E42" s="30"/>
      <c r="F42" s="9"/>
      <c r="G42" s="17"/>
    </row>
    <row r="43" spans="1:7" x14ac:dyDescent="0.2">
      <c r="A43" s="7"/>
      <c r="B43" s="8"/>
      <c r="C43" s="20" t="s">
        <v>17</v>
      </c>
      <c r="D43" s="23"/>
      <c r="E43" s="30"/>
      <c r="F43" s="9"/>
      <c r="G43" s="11"/>
    </row>
    <row r="44" spans="1:7" ht="13.5" thickBot="1" x14ac:dyDescent="0.25">
      <c r="A44" s="12"/>
      <c r="B44" s="13"/>
      <c r="C44" s="21" t="s">
        <v>31</v>
      </c>
      <c r="D44" s="24"/>
      <c r="E44" s="31"/>
      <c r="F44" s="14"/>
      <c r="G44" s="25">
        <f>G37*1.21</f>
        <v>0</v>
      </c>
    </row>
  </sheetData>
  <mergeCells count="1">
    <mergeCell ref="F4:G4"/>
  </mergeCells>
  <conditionalFormatting sqref="C7:C15 C25:C29 C33:C36 C17">
    <cfRule type="expression" dxfId="21" priority="55" stopIfTrue="1">
      <formula>$E7&gt;0</formula>
    </cfRule>
  </conditionalFormatting>
  <conditionalFormatting sqref="C19:C23">
    <cfRule type="expression" dxfId="20" priority="48" stopIfTrue="1">
      <formula>$C19&gt;0</formula>
    </cfRule>
  </conditionalFormatting>
  <conditionalFormatting sqref="E19">
    <cfRule type="cellIs" dxfId="19" priority="42" stopIfTrue="1" operator="equal">
      <formula>0</formula>
    </cfRule>
  </conditionalFormatting>
  <conditionalFormatting sqref="E19">
    <cfRule type="cellIs" dxfId="18" priority="41" stopIfTrue="1" operator="equal">
      <formula>0</formula>
    </cfRule>
  </conditionalFormatting>
  <conditionalFormatting sqref="C31">
    <cfRule type="expression" dxfId="17" priority="22" stopIfTrue="1">
      <formula>$E31&gt;0</formula>
    </cfRule>
  </conditionalFormatting>
  <conditionalFormatting sqref="E31:F31">
    <cfRule type="cellIs" dxfId="16" priority="21" stopIfTrue="1" operator="equal">
      <formula>0</formula>
    </cfRule>
  </conditionalFormatting>
  <conditionalFormatting sqref="E31">
    <cfRule type="cellIs" dxfId="15" priority="20" stopIfTrue="1" operator="equal">
      <formula>0</formula>
    </cfRule>
  </conditionalFormatting>
  <conditionalFormatting sqref="F31">
    <cfRule type="expression" dxfId="14" priority="19" stopIfTrue="1">
      <formula>$E31=0</formula>
    </cfRule>
  </conditionalFormatting>
  <conditionalFormatting sqref="E20:E23">
    <cfRule type="cellIs" dxfId="13" priority="18" stopIfTrue="1" operator="equal">
      <formula>0</formula>
    </cfRule>
  </conditionalFormatting>
  <conditionalFormatting sqref="E20:E23">
    <cfRule type="cellIs" dxfId="12" priority="17" stopIfTrue="1" operator="equal">
      <formula>0</formula>
    </cfRule>
  </conditionalFormatting>
  <conditionalFormatting sqref="C18">
    <cfRule type="expression" dxfId="11" priority="16" stopIfTrue="1">
      <formula>$C18&gt;0</formula>
    </cfRule>
  </conditionalFormatting>
  <conditionalFormatting sqref="E18">
    <cfRule type="cellIs" dxfId="10" priority="15" stopIfTrue="1" operator="equal">
      <formula>0</formula>
    </cfRule>
  </conditionalFormatting>
  <conditionalFormatting sqref="E18">
    <cfRule type="cellIs" dxfId="9" priority="14" stopIfTrue="1" operator="equal">
      <formula>0</formula>
    </cfRule>
  </conditionalFormatting>
  <conditionalFormatting sqref="C24">
    <cfRule type="expression" dxfId="8" priority="10" stopIfTrue="1">
      <formula>$C24&gt;0</formula>
    </cfRule>
  </conditionalFormatting>
  <conditionalFormatting sqref="E24">
    <cfRule type="cellIs" dxfId="7" priority="9" stopIfTrue="1" operator="equal">
      <formula>0</formula>
    </cfRule>
  </conditionalFormatting>
  <conditionalFormatting sqref="E24">
    <cfRule type="cellIs" dxfId="6" priority="8" stopIfTrue="1" operator="equal">
      <formula>0</formula>
    </cfRule>
  </conditionalFormatting>
  <conditionalFormatting sqref="C32">
    <cfRule type="expression" dxfId="5" priority="6" stopIfTrue="1">
      <formula>$E32&gt;0</formula>
    </cfRule>
  </conditionalFormatting>
  <conditionalFormatting sqref="E32:F32">
    <cfRule type="cellIs" dxfId="4" priority="5" stopIfTrue="1" operator="equal">
      <formula>0</formula>
    </cfRule>
  </conditionalFormatting>
  <conditionalFormatting sqref="E32">
    <cfRule type="cellIs" dxfId="3" priority="4" stopIfTrue="1" operator="equal">
      <formula>0</formula>
    </cfRule>
  </conditionalFormatting>
  <conditionalFormatting sqref="F32">
    <cfRule type="expression" dxfId="2" priority="3" stopIfTrue="1">
      <formula>$E32=0</formula>
    </cfRule>
  </conditionalFormatting>
  <conditionalFormatting sqref="C30">
    <cfRule type="expression" dxfId="1" priority="2" stopIfTrue="1">
      <formula>$E30&gt;0</formula>
    </cfRule>
  </conditionalFormatting>
  <conditionalFormatting sqref="C16">
    <cfRule type="expression" dxfId="0" priority="1" stopIfTrue="1">
      <formula>$E16&gt;0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2022-11-15T09:50:41Z</cp:lastPrinted>
  <dcterms:created xsi:type="dcterms:W3CDTF">2009-05-22T07:08:56Z</dcterms:created>
  <dcterms:modified xsi:type="dcterms:W3CDTF">2023-04-12T09:04:55Z</dcterms:modified>
</cp:coreProperties>
</file>